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W:\a-ofer\מכרז 212  Zero Client\לפרסום\"/>
    </mc:Choice>
  </mc:AlternateContent>
  <bookViews>
    <workbookView xWindow="0" yWindow="0" windowWidth="28800" windowHeight="11700" tabRatio="682" activeTab="4"/>
  </bookViews>
  <sheets>
    <sheet name="שער" sheetId="2" r:id="rId1"/>
    <sheet name="2.5,2.6 רישוי נדרש" sheetId="6" r:id="rId2"/>
    <sheet name="2.7 שירותי טכנאי-מומחה" sheetId="8" r:id="rId3"/>
    <sheet name=" מוצרים אחרים" sheetId="11" r:id="rId4"/>
    <sheet name="ציון עלות לצורך השוואת הצעות" sheetId="10" r:id="rId5"/>
  </sheets>
  <definedNames>
    <definedName name="_xlnm.Print_Area" localSheetId="0">שער!$A$1:$G$14</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5" i="8" l="1"/>
  <c r="G4" i="11" l="1"/>
  <c r="H4" i="11"/>
  <c r="I4" i="11"/>
  <c r="J4" i="11"/>
  <c r="F4" i="11"/>
  <c r="K4" i="11" l="1"/>
  <c r="K7" i="6"/>
  <c r="K5" i="6" l="1"/>
  <c r="J4" i="8" l="1"/>
  <c r="J6" i="8" s="1"/>
  <c r="C5" i="10" l="1"/>
  <c r="K6" i="6"/>
  <c r="K4" i="6"/>
  <c r="K5" i="11" l="1"/>
  <c r="C6" i="10" s="1"/>
  <c r="K8" i="6"/>
  <c r="C4" i="10" s="1"/>
  <c r="C7" i="10" l="1"/>
</calcChain>
</file>

<file path=xl/sharedStrings.xml><?xml version="1.0" encoding="utf-8"?>
<sst xmlns="http://schemas.openxmlformats.org/spreadsheetml/2006/main" count="44" uniqueCount="38">
  <si>
    <t>מזהה הפנייה לקבלת הצעות:</t>
  </si>
  <si>
    <t>נושא הפנייה לקבלת הצעות:</t>
  </si>
  <si>
    <t>שם הגוף המציע:</t>
  </si>
  <si>
    <t>תאריך:</t>
  </si>
  <si>
    <r>
      <rPr>
        <sz val="16"/>
        <color theme="1"/>
        <rFont val="Calibri"/>
        <family val="2"/>
        <scheme val="minor"/>
      </rPr>
      <t>מדינת ישראל</t>
    </r>
    <r>
      <rPr>
        <sz val="11"/>
        <color theme="1"/>
        <rFont val="Calibri"/>
        <family val="2"/>
        <charset val="177"/>
        <scheme val="minor"/>
      </rPr>
      <t xml:space="preserve">
</t>
    </r>
    <r>
      <rPr>
        <b/>
        <sz val="24"/>
        <color theme="1"/>
        <rFont val="Calibri"/>
        <family val="2"/>
        <scheme val="minor"/>
      </rPr>
      <t>משרד המשפטים</t>
    </r>
    <r>
      <rPr>
        <b/>
        <sz val="20"/>
        <color theme="1"/>
        <rFont val="Calibri"/>
        <family val="2"/>
        <scheme val="minor"/>
      </rPr>
      <t xml:space="preserve">
</t>
    </r>
    <r>
      <rPr>
        <sz val="16"/>
        <color theme="1"/>
        <rFont val="Calibri"/>
        <family val="2"/>
        <scheme val="minor"/>
      </rPr>
      <t>אגף טכנולוגיות דיגיטליות ומידע</t>
    </r>
  </si>
  <si>
    <r>
      <t xml:space="preserve">מזהה הגוף המציע </t>
    </r>
    <r>
      <rPr>
        <sz val="12"/>
        <color theme="1"/>
        <rFont val="Calibri"/>
        <family val="2"/>
        <scheme val="minor"/>
      </rPr>
      <t>(ח.פ/ח.צ/ע.מ וכדו')</t>
    </r>
  </si>
  <si>
    <t>חתימה וחותמת:</t>
  </si>
  <si>
    <t>היקף חזוי לפי שנים (רישיונות)</t>
  </si>
  <si>
    <t>אחוז הנחה מוצע ממחיר מחירון</t>
  </si>
  <si>
    <t>היקף חזוי לפי שנים (שעות)</t>
  </si>
  <si>
    <t>תיאור השירות</t>
  </si>
  <si>
    <t>מחיר מחירון
(דולר ארה"ב (לפני מע"מ</t>
  </si>
  <si>
    <t>עלות כוללת
דולר ארה"ב (לפני מע"מ)</t>
  </si>
  <si>
    <t>סה"כ עלות לצורך השוואת הצעות</t>
  </si>
  <si>
    <t>סה"כ</t>
  </si>
  <si>
    <t>היקף חזוי לפי שנים (כספי)</t>
  </si>
  <si>
    <t>היקף רכש שנתי
(דולר ארה"ב (לפני מע"מ</t>
  </si>
  <si>
    <t>מחיר
(ש"ח (לפני מע"מ</t>
  </si>
  <si>
    <t>עלות כוללת
ש"ח (לפני מע"מ)</t>
  </si>
  <si>
    <t>שער חליפין יציג</t>
  </si>
  <si>
    <t>לתשומת לב המציעים. שער החליפין היציג הידוע במועד פרסום המכרז יעודכן בגיליון זה לאחר קבלת ההצעות והשוואת ההצעות הכוללת תבוצע בדולר ארה"ב. שער החליפין שמופיע בשלב הפרסום של המכרז עשוי להשתנות כאמור.</t>
  </si>
  <si>
    <t>השוואת הצעות תבוצע בדולר ארה"ב</t>
  </si>
  <si>
    <r>
      <rPr>
        <b/>
        <u/>
        <sz val="14"/>
        <color theme="1"/>
        <rFont val="Calibri"/>
        <family val="2"/>
        <scheme val="minor"/>
      </rPr>
      <t>דגשים למילוי הצעת המחיר</t>
    </r>
    <r>
      <rPr>
        <sz val="11"/>
        <color theme="1"/>
        <rFont val="Calibri"/>
        <family val="2"/>
        <charset val="177"/>
        <scheme val="minor"/>
      </rPr>
      <t xml:space="preserve">
1. כל המחירים יוצגו במטבע המצויין בכותרת עמודת המחיר לפני מע"מ.
2. </t>
    </r>
    <r>
      <rPr>
        <b/>
        <sz val="11"/>
        <color theme="1"/>
        <rFont val="Calibri"/>
        <family val="2"/>
        <scheme val="minor"/>
      </rPr>
      <t>סכומים בשקלים חדשים יומרו אוטומטית לדולר ארה"ב לפי שער החליפין היציג כהגדרתו בקובץ מנהלה ומפרט.</t>
    </r>
    <r>
      <rPr>
        <sz val="11"/>
        <color theme="1"/>
        <rFont val="Calibri"/>
        <family val="2"/>
        <charset val="177"/>
        <scheme val="minor"/>
      </rPr>
      <t xml:space="preserve">
3. יש לשים לב להוראות שמנוסחות בכותרת העמודה.
4. המחירים עבור שירותים מקצועיים הם לשעת עבודה (60 דקות) ואין להציע מחירים גבוהים מהמחירים המרביים שהמשרד קבע.
5. שדות באפור חסומים לעדכון ואת המחירים ואחוזי ההנחה יש להזין בתאים הלבנים.
6. יש להדפיס את חוברת העבודה לאחר מילוי הנתונים ולחתום על התדפיס באופן המחייב את המציע. התדפיס החתום יוגש במעטפת הצעת המחיר ביחד עם עותר דיגיטלי של חוברת העבודה ועותק של התדפיס סרוק בתבנית קובץ PDF.
7. כל הכמויות המוצגות הן לצורך השוואת הצעות ואינן מחייבות את המשרד בכל צורה שהיא.
8. המציע מתבקש לציין לכל רכיב את אחוז ההנחה המוצע על ידו. למען הסר ספק חובה לתת הצעת מחיר לכל מוצר מבוקש בתבנית הצעת המחיר, הימנעות מהצעת אחוז הנחה למוצר מבוקש עלולה להוביל לפסילת ההצעה.
</t>
    </r>
  </si>
  <si>
    <t>שרת ניהול</t>
  </si>
  <si>
    <t>רכיב</t>
  </si>
  <si>
    <t>תחזוקה הרישוי לעמדת קצה לשנה (החל משנה שניה)</t>
  </si>
  <si>
    <t>2.6 רישוי נדרש</t>
  </si>
  <si>
    <t>מוצרים אחרים</t>
  </si>
  <si>
    <t xml:space="preserve">נושאים </t>
  </si>
  <si>
    <t>שירותי ייעוץ מומחה</t>
  </si>
  <si>
    <t xml:space="preserve">רכש רישוי  לעמדת קצה </t>
  </si>
  <si>
    <t>תחזוקת שרת הניהול</t>
  </si>
  <si>
    <t>כל המוצרים שקשורים לפתרון שלא צויינו בכתב הכמויות</t>
  </si>
  <si>
    <t>שירותי טכנאי להתקנות</t>
  </si>
  <si>
    <t>2.7 שירותי טכנאי ומומחה</t>
  </si>
  <si>
    <t>אחוז הנחה מוצע
(לא יותר מ 10%)</t>
  </si>
  <si>
    <t>212-2022</t>
  </si>
  <si>
    <t>אספקה, הטמעה, תחזוקה ושירותים מקצועיים למוצר Zero Client עבור משרד המשפטים</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</si>
</sst>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409]#,##0.00"/>
    <numFmt numFmtId="165" formatCode="[$$-409]#,##0"/>
    <numFmt numFmtId="166" formatCode="[$₪-40D]\ #,##0.00;[$₪-40D]\ \-#,##0.00"/>
    <numFmt numFmtId="167" formatCode="[$$-409]#,##0.00_ ;\-[$$-409]#,##0.00\ "/>
  </numFmts>
  <fonts count="18" x14ac:knownFonts="1">
    <font>
      <sz val="11"/>
      <color theme="1"/>
      <name val="Calibri"/>
      <family val="2"/>
      <charset val="177"/>
      <scheme val="minor"/>
    </font>
    <font>
      <sz val="10"/>
      <color rgb="FF000000"/>
      <name val="Times New Roman"/>
      <family val="1"/>
    </font>
    <font>
      <sz val="10"/>
      <color theme="1"/>
      <name val="Calibri"/>
      <family val="2"/>
      <scheme val="minor"/>
    </font>
    <font>
      <b/>
      <sz val="20"/>
      <color theme="1"/>
      <name val="Calibri"/>
      <family val="2"/>
      <scheme val="minor"/>
    </font>
    <font>
      <sz val="16"/>
      <color theme="1"/>
      <name val="Calibri"/>
      <family val="2"/>
      <scheme val="minor"/>
    </font>
    <font>
      <sz val="12"/>
      <color theme="1"/>
      <name val="Calibri"/>
      <family val="2"/>
      <scheme val="minor"/>
    </font>
    <font>
      <sz val="11"/>
      <color theme="1"/>
      <name val="Calibri"/>
      <family val="2"/>
      <scheme val="minor"/>
    </font>
    <font>
      <b/>
      <sz val="24"/>
      <color theme="1"/>
      <name val="Calibri"/>
      <family val="2"/>
      <scheme val="minor"/>
    </font>
    <font>
      <sz val="12"/>
      <name val="Arial"/>
      <family val="2"/>
    </font>
    <font>
      <sz val="14"/>
      <name val="Arial"/>
      <family val="2"/>
    </font>
    <font>
      <b/>
      <u/>
      <sz val="11"/>
      <color theme="1"/>
      <name val="Calibri"/>
      <family val="2"/>
      <scheme val="minor"/>
    </font>
    <font>
      <sz val="12"/>
      <color theme="1"/>
      <name val="David"/>
      <family val="2"/>
    </font>
    <font>
      <b/>
      <u/>
      <sz val="14"/>
      <color theme="1"/>
      <name val="Calibri"/>
      <family val="2"/>
      <scheme val="minor"/>
    </font>
    <font>
      <sz val="11"/>
      <color theme="1"/>
      <name val="Calibri"/>
      <family val="2"/>
      <charset val="177"/>
      <scheme val="minor"/>
    </font>
    <font>
      <sz val="14"/>
      <color theme="1"/>
      <name val="Calibri"/>
      <family val="2"/>
      <charset val="177"/>
      <scheme val="minor"/>
    </font>
    <font>
      <b/>
      <sz val="12"/>
      <color theme="1"/>
      <name val="Calibri"/>
      <family val="2"/>
      <scheme val="minor"/>
    </font>
    <font>
      <b/>
      <sz val="11"/>
      <color theme="1"/>
      <name val="Calibri"/>
      <family val="2"/>
      <scheme val="minor"/>
    </font>
    <font>
      <b/>
      <sz val="18"/>
      <color rgb="FFFF0000"/>
      <name val="Calibri"/>
      <family val="2"/>
      <scheme val="minor"/>
    </font>
  </fonts>
  <fills count="5">
    <fill>
      <patternFill patternType="none"/>
    </fill>
    <fill>
      <patternFill patternType="gray125"/>
    </fill>
    <fill>
      <patternFill patternType="solid">
        <fgColor theme="2"/>
        <bgColor indexed="64"/>
      </patternFill>
    </fill>
    <fill>
      <patternFill patternType="solid">
        <fgColor rgb="FFC6D9F1"/>
        <bgColor indexed="64"/>
      </patternFill>
    </fill>
    <fill>
      <patternFill patternType="solid">
        <fgColor theme="5" tint="0.79998168889431442"/>
        <bgColor indexed="64"/>
      </patternFill>
    </fill>
  </fills>
  <borders count="2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
    <xf numFmtId="0" fontId="0" fillId="0" borderId="0"/>
    <xf numFmtId="9" fontId="13" fillId="0" borderId="0" applyFont="0" applyFill="0" applyBorder="0" applyAlignment="0" applyProtection="0"/>
  </cellStyleXfs>
  <cellXfs count="84">
    <xf numFmtId="0" fontId="0" fillId="0" borderId="0" xfId="0"/>
    <xf numFmtId="0" fontId="0" fillId="0" borderId="0" xfId="0" applyFill="1"/>
    <xf numFmtId="0" fontId="0" fillId="0" borderId="2" xfId="0" applyFill="1" applyBorder="1"/>
    <xf numFmtId="0" fontId="1" fillId="0" borderId="0" xfId="0" applyFont="1" applyFill="1" applyBorder="1" applyAlignment="1">
      <alignment horizontal="center" vertical="top" wrapText="1" readingOrder="2"/>
    </xf>
    <xf numFmtId="0" fontId="2" fillId="0" borderId="0" xfId="0" applyFont="1" applyFill="1" applyBorder="1" applyAlignment="1">
      <alignment horizontal="center" vertical="top" wrapText="1" readingOrder="2"/>
    </xf>
    <xf numFmtId="0" fontId="0" fillId="0" borderId="0" xfId="0" applyFill="1" applyBorder="1" applyAlignment="1">
      <alignment vertical="top"/>
    </xf>
    <xf numFmtId="0" fontId="0" fillId="0" borderId="0" xfId="0" applyFill="1" applyBorder="1"/>
    <xf numFmtId="0" fontId="0" fillId="0" borderId="1" xfId="0" applyBorder="1"/>
    <xf numFmtId="0" fontId="0" fillId="0" borderId="3" xfId="0" applyBorder="1"/>
    <xf numFmtId="0" fontId="8" fillId="0" borderId="0" xfId="0" applyFont="1" applyFill="1" applyBorder="1" applyAlignment="1">
      <alignment vertical="center"/>
    </xf>
    <xf numFmtId="0" fontId="9" fillId="2" borderId="6" xfId="0" applyFont="1" applyFill="1" applyBorder="1" applyAlignment="1" applyProtection="1">
      <alignment horizontal="right" vertical="center" wrapText="1"/>
    </xf>
    <xf numFmtId="0" fontId="8" fillId="0" borderId="0" xfId="0" applyFont="1" applyFill="1" applyBorder="1"/>
    <xf numFmtId="0" fontId="9" fillId="2" borderId="6" xfId="0" applyFont="1" applyFill="1" applyBorder="1" applyAlignment="1" applyProtection="1">
      <alignment horizontal="right" vertical="top" wrapText="1"/>
    </xf>
    <xf numFmtId="0" fontId="8" fillId="0" borderId="0" xfId="0" applyFont="1" applyFill="1" applyBorder="1" applyAlignment="1">
      <alignment vertical="top"/>
    </xf>
    <xf numFmtId="0" fontId="0" fillId="0" borderId="0" xfId="0" applyFill="1" applyBorder="1" applyAlignment="1" applyProtection="1">
      <alignment horizontal="right" vertical="top" wrapText="1"/>
      <protection locked="0"/>
    </xf>
    <xf numFmtId="49" fontId="9" fillId="0" borderId="0" xfId="0" applyNumberFormat="1" applyFont="1" applyFill="1" applyBorder="1" applyAlignment="1" applyProtection="1">
      <alignment horizontal="right" vertical="center" wrapText="1"/>
    </xf>
    <xf numFmtId="14" fontId="9" fillId="0" borderId="0" xfId="0" applyNumberFormat="1" applyFont="1" applyFill="1" applyBorder="1" applyAlignment="1" applyProtection="1">
      <alignment vertical="center" wrapText="1"/>
    </xf>
    <xf numFmtId="49" fontId="9" fillId="0" borderId="0" xfId="0" applyNumberFormat="1" applyFont="1" applyFill="1" applyBorder="1" applyAlignment="1" applyProtection="1">
      <alignment horizontal="right" vertical="top" wrapText="1"/>
    </xf>
    <xf numFmtId="0" fontId="9" fillId="0" borderId="0" xfId="0" applyFont="1" applyFill="1" applyBorder="1" applyAlignment="1" applyProtection="1">
      <alignment horizontal="right" vertical="center" wrapText="1"/>
    </xf>
    <xf numFmtId="0" fontId="9" fillId="0" borderId="0" xfId="0" applyFont="1" applyFill="1" applyBorder="1" applyAlignment="1" applyProtection="1">
      <alignment horizontal="right" vertical="top" wrapText="1"/>
    </xf>
    <xf numFmtId="0" fontId="14" fillId="0" borderId="0" xfId="0" applyFont="1"/>
    <xf numFmtId="0" fontId="5" fillId="0" borderId="0" xfId="0" applyFont="1"/>
    <xf numFmtId="0" fontId="15" fillId="3" borderId="15" xfId="0" applyFont="1" applyFill="1" applyBorder="1" applyAlignment="1">
      <alignment horizontal="center" vertical="center" wrapText="1" readingOrder="1"/>
    </xf>
    <xf numFmtId="0" fontId="5" fillId="0" borderId="0" xfId="0" applyFont="1" applyAlignment="1">
      <alignment vertical="center"/>
    </xf>
    <xf numFmtId="164" fontId="5" fillId="2" borderId="15" xfId="0" applyNumberFormat="1" applyFont="1" applyFill="1" applyBorder="1" applyAlignment="1">
      <alignment horizontal="center" vertical="center" wrapText="1" readingOrder="1"/>
    </xf>
    <xf numFmtId="0" fontId="5" fillId="2" borderId="15" xfId="0" applyFont="1" applyFill="1" applyBorder="1" applyAlignment="1">
      <alignment horizontal="center" vertical="center" wrapText="1" readingOrder="2"/>
    </xf>
    <xf numFmtId="0" fontId="5" fillId="2" borderId="15" xfId="0" applyFont="1" applyFill="1" applyBorder="1" applyAlignment="1">
      <alignment horizontal="right" vertical="center" wrapText="1" readingOrder="2"/>
    </xf>
    <xf numFmtId="164" fontId="5" fillId="4" borderId="15" xfId="0" applyNumberFormat="1" applyFont="1" applyFill="1" applyBorder="1" applyAlignment="1">
      <alignment horizontal="center" vertical="center" wrapText="1" readingOrder="1"/>
    </xf>
    <xf numFmtId="0" fontId="5" fillId="4" borderId="15" xfId="0" applyFont="1" applyFill="1" applyBorder="1" applyAlignment="1">
      <alignment horizontal="right" vertical="center" wrapText="1" readingOrder="1"/>
    </xf>
    <xf numFmtId="0" fontId="5" fillId="4" borderId="15" xfId="0" applyFont="1" applyFill="1" applyBorder="1" applyAlignment="1">
      <alignment horizontal="right" vertical="center" wrapText="1" readingOrder="2"/>
    </xf>
    <xf numFmtId="0" fontId="5" fillId="2" borderId="18" xfId="0" applyFont="1" applyFill="1" applyBorder="1" applyAlignment="1">
      <alignment horizontal="left" vertical="center" wrapText="1" readingOrder="1"/>
    </xf>
    <xf numFmtId="165" fontId="5" fillId="2" borderId="20" xfId="0" applyNumberFormat="1" applyFont="1" applyFill="1" applyBorder="1" applyAlignment="1">
      <alignment horizontal="center" vertical="center" wrapText="1" readingOrder="1"/>
    </xf>
    <xf numFmtId="166" fontId="5" fillId="2" borderId="15" xfId="0" applyNumberFormat="1" applyFont="1" applyFill="1" applyBorder="1" applyAlignment="1">
      <alignment horizontal="center" vertical="center" wrapText="1" readingOrder="1"/>
    </xf>
    <xf numFmtId="49" fontId="9" fillId="0" borderId="6" xfId="0" applyNumberFormat="1" applyFont="1" applyFill="1" applyBorder="1" applyAlignment="1" applyProtection="1">
      <alignment horizontal="right" vertical="center" wrapText="1"/>
      <protection locked="0"/>
    </xf>
    <xf numFmtId="14" fontId="9" fillId="0" borderId="6" xfId="0" applyNumberFormat="1" applyFont="1" applyFill="1" applyBorder="1" applyAlignment="1" applyProtection="1">
      <alignment vertical="center" wrapText="1"/>
      <protection locked="0"/>
    </xf>
    <xf numFmtId="49" fontId="9" fillId="0" borderId="6" xfId="0" applyNumberFormat="1" applyFont="1" applyFill="1" applyBorder="1" applyAlignment="1" applyProtection="1">
      <alignment horizontal="right" vertical="top" wrapText="1"/>
      <protection locked="0"/>
    </xf>
    <xf numFmtId="0" fontId="0" fillId="2" borderId="7" xfId="0" applyFill="1" applyBorder="1"/>
    <xf numFmtId="0" fontId="10" fillId="2" borderId="8" xfId="0" applyFont="1" applyFill="1" applyBorder="1" applyAlignment="1">
      <alignment vertical="top" wrapText="1" readingOrder="2"/>
    </xf>
    <xf numFmtId="0" fontId="0" fillId="2" borderId="9" xfId="0" applyFill="1" applyBorder="1"/>
    <xf numFmtId="0" fontId="11" fillId="2" borderId="10" xfId="0" applyFont="1" applyFill="1" applyBorder="1"/>
    <xf numFmtId="0" fontId="10" fillId="2" borderId="10" xfId="0" applyFont="1" applyFill="1" applyBorder="1" applyAlignment="1">
      <alignment vertical="top" wrapText="1" readingOrder="2"/>
    </xf>
    <xf numFmtId="0" fontId="11" fillId="2" borderId="10" xfId="0" applyFont="1" applyFill="1" applyBorder="1" applyAlignment="1">
      <alignment horizontal="justify" vertical="center" readingOrder="2"/>
    </xf>
    <xf numFmtId="0" fontId="6" fillId="2" borderId="0" xfId="0" applyFont="1" applyFill="1" applyBorder="1" applyAlignment="1">
      <alignment vertical="top" wrapText="1" readingOrder="2"/>
    </xf>
    <xf numFmtId="0" fontId="10" fillId="2" borderId="0" xfId="0" applyFont="1" applyFill="1" applyBorder="1" applyAlignment="1">
      <alignment vertical="top" wrapText="1" readingOrder="2"/>
    </xf>
    <xf numFmtId="0" fontId="0" fillId="2" borderId="11" xfId="0" applyFill="1" applyBorder="1"/>
    <xf numFmtId="0" fontId="10" fillId="2" borderId="14" xfId="0" applyFont="1" applyFill="1" applyBorder="1" applyAlignment="1">
      <alignment vertical="top" wrapText="1" readingOrder="2"/>
    </xf>
    <xf numFmtId="0" fontId="10" fillId="2" borderId="12" xfId="0" applyFont="1" applyFill="1" applyBorder="1" applyAlignment="1">
      <alignment vertical="top" wrapText="1" readingOrder="2"/>
    </xf>
    <xf numFmtId="164" fontId="5" fillId="0" borderId="15" xfId="0" applyNumberFormat="1" applyFont="1" applyBorder="1" applyAlignment="1" applyProtection="1">
      <alignment horizontal="center" vertical="center" wrapText="1" readingOrder="1"/>
      <protection locked="0"/>
    </xf>
    <xf numFmtId="10" fontId="5" fillId="0" borderId="15" xfId="1" applyNumberFormat="1" applyFont="1" applyBorder="1" applyAlignment="1" applyProtection="1">
      <alignment horizontal="center" vertical="center" wrapText="1" readingOrder="1"/>
      <protection locked="0"/>
    </xf>
    <xf numFmtId="167" fontId="5" fillId="2" borderId="15" xfId="0" applyNumberFormat="1" applyFont="1" applyFill="1" applyBorder="1" applyAlignment="1">
      <alignment horizontal="center" vertical="center" wrapText="1" readingOrder="1"/>
    </xf>
    <xf numFmtId="0" fontId="15" fillId="2" borderId="15" xfId="0" applyFont="1" applyFill="1" applyBorder="1" applyAlignment="1">
      <alignment horizontal="center" vertical="center"/>
    </xf>
    <xf numFmtId="167" fontId="5" fillId="4" borderId="15" xfId="0" applyNumberFormat="1" applyFont="1" applyFill="1" applyBorder="1" applyAlignment="1">
      <alignment horizontal="center" vertical="center" wrapText="1" readingOrder="1"/>
    </xf>
    <xf numFmtId="0" fontId="5" fillId="2" borderId="15" xfId="0" applyFont="1" applyFill="1" applyBorder="1" applyAlignment="1">
      <alignment vertical="center" wrapText="1" readingOrder="2"/>
    </xf>
    <xf numFmtId="0" fontId="5" fillId="2" borderId="15" xfId="0" applyFont="1" applyFill="1" applyBorder="1" applyAlignment="1">
      <alignment vertical="center" wrapText="1" readingOrder="1"/>
    </xf>
    <xf numFmtId="0" fontId="5" fillId="2" borderId="15" xfId="0" applyFont="1" applyFill="1" applyBorder="1" applyAlignment="1">
      <alignment horizontal="right" vertical="center" wrapText="1" readingOrder="1"/>
    </xf>
    <xf numFmtId="0" fontId="15" fillId="2" borderId="15" xfId="0" applyFont="1" applyFill="1" applyBorder="1" applyAlignment="1">
      <alignment horizontal="center" vertical="center" wrapText="1" readingOrder="1"/>
    </xf>
    <xf numFmtId="3" fontId="5" fillId="2" borderId="15" xfId="0" applyNumberFormat="1" applyFont="1" applyFill="1" applyBorder="1" applyAlignment="1">
      <alignment horizontal="center" vertical="center" wrapText="1" readingOrder="1"/>
    </xf>
    <xf numFmtId="10" fontId="5" fillId="0" borderId="0" xfId="0" applyNumberFormat="1" applyFont="1" applyAlignment="1">
      <alignment vertical="center"/>
    </xf>
    <xf numFmtId="165" fontId="5" fillId="0" borderId="0" xfId="0" applyNumberFormat="1" applyFont="1"/>
    <xf numFmtId="0" fontId="15" fillId="2" borderId="0" xfId="0" applyFont="1" applyFill="1" applyBorder="1" applyAlignment="1">
      <alignment horizontal="center" vertical="center"/>
    </xf>
    <xf numFmtId="0" fontId="2" fillId="2" borderId="4" xfId="0" applyFont="1" applyFill="1" applyBorder="1" applyAlignment="1">
      <alignment horizontal="center" vertical="top" wrapText="1" readingOrder="2"/>
    </xf>
    <xf numFmtId="0" fontId="2" fillId="2" borderId="5" xfId="0" applyFont="1" applyFill="1" applyBorder="1" applyAlignment="1">
      <alignment horizontal="center" vertical="top" wrapText="1" readingOrder="2"/>
    </xf>
    <xf numFmtId="0" fontId="6" fillId="2" borderId="13" xfId="0" applyFont="1" applyFill="1" applyBorder="1" applyAlignment="1">
      <alignment horizontal="right" vertical="top" wrapText="1" readingOrder="2"/>
    </xf>
    <xf numFmtId="0" fontId="6" fillId="2" borderId="0" xfId="0" applyFont="1" applyFill="1" applyBorder="1" applyAlignment="1">
      <alignment horizontal="right" vertical="top" wrapText="1" readingOrder="2"/>
    </xf>
    <xf numFmtId="0" fontId="15" fillId="3" borderId="16" xfId="0" applyFont="1" applyFill="1" applyBorder="1" applyAlignment="1">
      <alignment horizontal="center" vertical="center" wrapText="1" readingOrder="1"/>
    </xf>
    <xf numFmtId="0" fontId="15" fillId="3" borderId="17" xfId="0" applyFont="1" applyFill="1" applyBorder="1" applyAlignment="1">
      <alignment horizontal="center" vertical="center" wrapText="1" readingOrder="1"/>
    </xf>
    <xf numFmtId="0" fontId="15" fillId="3" borderId="15" xfId="0" applyFont="1" applyFill="1" applyBorder="1" applyAlignment="1">
      <alignment horizontal="center" vertical="center" wrapText="1" readingOrder="1"/>
    </xf>
    <xf numFmtId="0" fontId="17" fillId="2" borderId="7" xfId="0" applyFont="1" applyFill="1" applyBorder="1" applyAlignment="1">
      <alignment horizontal="right" vertical="center" wrapText="1" readingOrder="2"/>
    </xf>
    <xf numFmtId="0" fontId="17" fillId="2" borderId="13" xfId="0" applyFont="1" applyFill="1" applyBorder="1" applyAlignment="1">
      <alignment horizontal="right" vertical="center" wrapText="1" readingOrder="2"/>
    </xf>
    <xf numFmtId="0" fontId="17" fillId="2" borderId="8" xfId="0" applyFont="1" applyFill="1" applyBorder="1" applyAlignment="1">
      <alignment horizontal="right" vertical="center" wrapText="1" readingOrder="2"/>
    </xf>
    <xf numFmtId="0" fontId="17" fillId="2" borderId="9" xfId="0" applyFont="1" applyFill="1" applyBorder="1" applyAlignment="1">
      <alignment horizontal="right" vertical="center" wrapText="1" readingOrder="2"/>
    </xf>
    <xf numFmtId="0" fontId="17" fillId="2" borderId="0" xfId="0" applyFont="1" applyFill="1" applyBorder="1" applyAlignment="1">
      <alignment horizontal="right" vertical="center" wrapText="1" readingOrder="2"/>
    </xf>
    <xf numFmtId="0" fontId="17" fillId="2" borderId="10" xfId="0" applyFont="1" applyFill="1" applyBorder="1" applyAlignment="1">
      <alignment horizontal="right" vertical="center" wrapText="1" readingOrder="2"/>
    </xf>
    <xf numFmtId="0" fontId="17" fillId="2" borderId="11" xfId="0" applyFont="1" applyFill="1" applyBorder="1" applyAlignment="1">
      <alignment horizontal="right" vertical="center" wrapText="1" readingOrder="2"/>
    </xf>
    <xf numFmtId="0" fontId="17" fillId="2" borderId="14" xfId="0" applyFont="1" applyFill="1" applyBorder="1" applyAlignment="1">
      <alignment horizontal="right" vertical="center" wrapText="1" readingOrder="2"/>
    </xf>
    <xf numFmtId="0" fontId="17" fillId="2" borderId="12" xfId="0" applyFont="1" applyFill="1" applyBorder="1" applyAlignment="1">
      <alignment horizontal="right" vertical="center" wrapText="1" readingOrder="2"/>
    </xf>
    <xf numFmtId="0" fontId="15" fillId="3" borderId="18" xfId="0" applyFont="1" applyFill="1" applyBorder="1" applyAlignment="1">
      <alignment horizontal="center" vertical="center" wrapText="1" readingOrder="1"/>
    </xf>
    <xf numFmtId="0" fontId="15" fillId="3" borderId="19" xfId="0" applyFont="1" applyFill="1" applyBorder="1" applyAlignment="1">
      <alignment horizontal="center" vertical="center" wrapText="1" readingOrder="1"/>
    </xf>
    <xf numFmtId="0" fontId="15" fillId="3" borderId="20" xfId="0" applyFont="1" applyFill="1" applyBorder="1" applyAlignment="1">
      <alignment horizontal="center" vertical="center" wrapText="1" readingOrder="1"/>
    </xf>
    <xf numFmtId="0" fontId="15" fillId="3" borderId="17" xfId="0" applyFont="1" applyFill="1" applyBorder="1" applyAlignment="1">
      <alignment horizontal="center" vertical="center" readingOrder="1"/>
    </xf>
    <xf numFmtId="0" fontId="17" fillId="2" borderId="7" xfId="0" applyFont="1" applyFill="1" applyBorder="1" applyAlignment="1">
      <alignment horizontal="center" vertical="center" wrapText="1" readingOrder="2"/>
    </xf>
    <xf numFmtId="0" fontId="17" fillId="2" borderId="8" xfId="0" applyFont="1" applyFill="1" applyBorder="1" applyAlignment="1">
      <alignment horizontal="center" vertical="center" wrapText="1" readingOrder="2"/>
    </xf>
    <xf numFmtId="0" fontId="17" fillId="2" borderId="11" xfId="0" applyFont="1" applyFill="1" applyBorder="1" applyAlignment="1">
      <alignment horizontal="center" vertical="center" wrapText="1" readingOrder="2"/>
    </xf>
    <xf numFmtId="0" fontId="17" fillId="2" borderId="12" xfId="0" applyFont="1" applyFill="1" applyBorder="1" applyAlignment="1">
      <alignment horizontal="center" vertical="center" wrapText="1" readingOrder="2"/>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G16"/>
  <sheetViews>
    <sheetView showGridLines="0" rightToLeft="1" zoomScaleNormal="100" workbookViewId="0">
      <pane xSplit="7" ySplit="14" topLeftCell="H15" activePane="bottomRight" state="frozen"/>
      <selection pane="topRight" activeCell="G1" sqref="G1"/>
      <selection pane="bottomLeft" activeCell="A15" sqref="A15"/>
      <selection pane="bottomRight" activeCell="C9" sqref="C9"/>
    </sheetView>
  </sheetViews>
  <sheetFormatPr defaultRowHeight="14.5" x14ac:dyDescent="0.35"/>
  <cols>
    <col min="1" max="1" width="3.54296875" customWidth="1"/>
    <col min="2" max="2" width="31.453125" customWidth="1"/>
    <col min="3" max="3" width="40.1796875" customWidth="1"/>
    <col min="4" max="4" width="5.453125" style="1" customWidth="1"/>
    <col min="5" max="5" width="2.7265625" customWidth="1"/>
    <col min="6" max="6" width="51.54296875" customWidth="1"/>
    <col min="7" max="7" width="2.7265625" customWidth="1"/>
  </cols>
  <sheetData>
    <row r="1" spans="1:7" ht="15" thickBot="1" x14ac:dyDescent="0.4">
      <c r="A1" s="7"/>
      <c r="B1" s="2"/>
      <c r="C1" s="2"/>
      <c r="D1" s="2"/>
      <c r="E1" s="2"/>
      <c r="F1" s="2"/>
      <c r="G1" s="8"/>
    </row>
    <row r="2" spans="1:7" ht="75" customHeight="1" thickBot="1" x14ac:dyDescent="0.4">
      <c r="B2" s="60" t="s">
        <v>4</v>
      </c>
      <c r="C2" s="61"/>
      <c r="D2" s="4"/>
      <c r="E2" s="36"/>
      <c r="F2" s="62" t="s">
        <v>22</v>
      </c>
      <c r="G2" s="37"/>
    </row>
    <row r="3" spans="1:7" ht="42" customHeight="1" thickBot="1" x14ac:dyDescent="0.4">
      <c r="B3" s="3"/>
      <c r="C3" s="4"/>
      <c r="D3" s="4"/>
      <c r="E3" s="38"/>
      <c r="F3" s="63"/>
      <c r="G3" s="39"/>
    </row>
    <row r="4" spans="1:7" ht="18" customHeight="1" thickBot="1" x14ac:dyDescent="0.4">
      <c r="B4" s="9" t="s">
        <v>0</v>
      </c>
      <c r="C4" s="10" t="s">
        <v>36</v>
      </c>
      <c r="D4" s="18"/>
      <c r="E4" s="38"/>
      <c r="F4" s="63"/>
      <c r="G4" s="40"/>
    </row>
    <row r="5" spans="1:7" ht="16" thickBot="1" x14ac:dyDescent="0.4">
      <c r="B5" s="11"/>
      <c r="C5" s="6"/>
      <c r="D5" s="6"/>
      <c r="E5" s="38"/>
      <c r="F5" s="63"/>
      <c r="G5" s="41"/>
    </row>
    <row r="6" spans="1:7" ht="56.15" customHeight="1" thickBot="1" x14ac:dyDescent="0.4">
      <c r="B6" s="9" t="s">
        <v>1</v>
      </c>
      <c r="C6" s="12" t="s">
        <v>37</v>
      </c>
      <c r="D6" s="19"/>
      <c r="E6" s="38"/>
      <c r="F6" s="63"/>
      <c r="G6" s="40"/>
    </row>
    <row r="7" spans="1:7" ht="16" thickBot="1" x14ac:dyDescent="0.4">
      <c r="B7" s="11"/>
      <c r="C7" s="6"/>
      <c r="D7" s="6"/>
      <c r="E7" s="38"/>
      <c r="F7" s="63"/>
      <c r="G7" s="40"/>
    </row>
    <row r="8" spans="1:7" ht="18" thickBot="1" x14ac:dyDescent="0.4">
      <c r="B8" s="9" t="s">
        <v>2</v>
      </c>
      <c r="C8" s="33"/>
      <c r="D8" s="15"/>
      <c r="E8" s="38"/>
      <c r="F8" s="63"/>
      <c r="G8" s="40"/>
    </row>
    <row r="9" spans="1:7" ht="16" thickBot="1" x14ac:dyDescent="0.4">
      <c r="B9" s="13"/>
      <c r="C9" s="14"/>
      <c r="D9" s="14"/>
      <c r="E9" s="38"/>
      <c r="F9" s="63"/>
      <c r="G9" s="40"/>
    </row>
    <row r="10" spans="1:7" ht="18" thickBot="1" x14ac:dyDescent="0.4">
      <c r="B10" s="9" t="s">
        <v>5</v>
      </c>
      <c r="C10" s="33"/>
      <c r="D10" s="15"/>
      <c r="E10" s="38"/>
      <c r="F10" s="63"/>
      <c r="G10" s="40"/>
    </row>
    <row r="11" spans="1:7" ht="16" thickBot="1" x14ac:dyDescent="0.4">
      <c r="B11" s="13"/>
      <c r="C11" s="14"/>
      <c r="D11" s="14"/>
      <c r="E11" s="38"/>
      <c r="F11" s="42"/>
      <c r="G11" s="40"/>
    </row>
    <row r="12" spans="1:7" ht="18" thickBot="1" x14ac:dyDescent="0.4">
      <c r="B12" s="9" t="s">
        <v>3</v>
      </c>
      <c r="C12" s="34"/>
      <c r="D12" s="16"/>
      <c r="E12" s="38"/>
      <c r="F12" s="43"/>
      <c r="G12" s="40"/>
    </row>
    <row r="13" spans="1:7" ht="15" thickBot="1" x14ac:dyDescent="0.4">
      <c r="B13" s="5"/>
      <c r="C13" s="5"/>
      <c r="D13" s="5"/>
      <c r="E13" s="38"/>
      <c r="F13" s="43"/>
      <c r="G13" s="40"/>
    </row>
    <row r="14" spans="1:7" ht="87" customHeight="1" thickBot="1" x14ac:dyDescent="0.4">
      <c r="B14" s="13" t="s">
        <v>6</v>
      </c>
      <c r="C14" s="35"/>
      <c r="D14" s="17"/>
      <c r="E14" s="44"/>
      <c r="F14" s="45"/>
      <c r="G14" s="46"/>
    </row>
    <row r="15" spans="1:7" x14ac:dyDescent="0.35">
      <c r="B15" s="1"/>
      <c r="C15" s="1"/>
      <c r="E15" s="1"/>
      <c r="F15" s="1"/>
    </row>
    <row r="16" spans="1:7" x14ac:dyDescent="0.35">
      <c r="B16" s="1"/>
      <c r="C16" s="1"/>
      <c r="E16" s="1"/>
      <c r="F16" s="1"/>
    </row>
  </sheetData>
  <mergeCells count="2">
    <mergeCell ref="B2:C2"/>
    <mergeCell ref="F2:F10"/>
  </mergeCells>
  <pageMargins left="0.7" right="0.7" top="0.75" bottom="0.75" header="0.3" footer="0.3"/>
  <pageSetup paperSize="9" scale="7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K8"/>
  <sheetViews>
    <sheetView showGridLines="0" rightToLeft="1" zoomScale="90" zoomScaleNormal="90" workbookViewId="0">
      <selection activeCell="F4" sqref="F4"/>
    </sheetView>
  </sheetViews>
  <sheetFormatPr defaultColWidth="8.7265625" defaultRowHeight="15.5" x14ac:dyDescent="0.35"/>
  <cols>
    <col min="1" max="1" width="5.7265625" style="21" customWidth="1"/>
    <col min="2" max="2" width="5.54296875" style="21" customWidth="1"/>
    <col min="3" max="3" width="52.7265625" style="21" customWidth="1"/>
    <col min="4" max="5" width="25.7265625" style="21" customWidth="1"/>
    <col min="6" max="8" width="6.1796875" style="21" bestFit="1" customWidth="1"/>
    <col min="9" max="9" width="7.453125" style="21" customWidth="1"/>
    <col min="10" max="10" width="7.54296875" style="21" customWidth="1"/>
    <col min="11" max="11" width="25.7265625" style="21" customWidth="1"/>
    <col min="12" max="16384" width="8.7265625" style="21"/>
  </cols>
  <sheetData>
    <row r="2" spans="2:11" ht="18" customHeight="1" x14ac:dyDescent="0.35">
      <c r="B2" s="66"/>
      <c r="C2" s="66" t="s">
        <v>24</v>
      </c>
      <c r="D2" s="64" t="s">
        <v>11</v>
      </c>
      <c r="E2" s="64" t="s">
        <v>8</v>
      </c>
      <c r="F2" s="66" t="s">
        <v>7</v>
      </c>
      <c r="G2" s="66"/>
      <c r="H2" s="66"/>
      <c r="I2" s="66"/>
      <c r="J2" s="66"/>
      <c r="K2" s="64" t="s">
        <v>12</v>
      </c>
    </row>
    <row r="3" spans="2:11" ht="26.5" customHeight="1" x14ac:dyDescent="0.35">
      <c r="B3" s="64"/>
      <c r="C3" s="64"/>
      <c r="D3" s="65"/>
      <c r="E3" s="65"/>
      <c r="F3" s="22">
        <v>2023</v>
      </c>
      <c r="G3" s="22">
        <v>2024</v>
      </c>
      <c r="H3" s="22">
        <v>2025</v>
      </c>
      <c r="I3" s="22">
        <v>2026</v>
      </c>
      <c r="J3" s="22">
        <v>2027</v>
      </c>
      <c r="K3" s="65"/>
    </row>
    <row r="4" spans="2:11" s="23" customFormat="1" ht="35.15" customHeight="1" x14ac:dyDescent="0.35">
      <c r="B4" s="55">
        <v>1</v>
      </c>
      <c r="C4" s="54" t="s">
        <v>30</v>
      </c>
      <c r="D4" s="47"/>
      <c r="E4" s="48"/>
      <c r="F4" s="56">
        <v>700</v>
      </c>
      <c r="G4" s="56">
        <v>100</v>
      </c>
      <c r="H4" s="56">
        <v>100</v>
      </c>
      <c r="I4" s="56">
        <v>100</v>
      </c>
      <c r="J4" s="56">
        <v>100</v>
      </c>
      <c r="K4" s="24">
        <f>(1-E4)*D4*(F4+G4+H4+I4+J4)</f>
        <v>0</v>
      </c>
    </row>
    <row r="5" spans="2:11" s="23" customFormat="1" ht="35.15" customHeight="1" x14ac:dyDescent="0.35">
      <c r="B5" s="55">
        <v>2</v>
      </c>
      <c r="C5" s="54" t="s">
        <v>25</v>
      </c>
      <c r="D5" s="47"/>
      <c r="E5" s="48"/>
      <c r="F5" s="56">
        <v>0</v>
      </c>
      <c r="G5" s="56">
        <v>700</v>
      </c>
      <c r="H5" s="56">
        <v>800</v>
      </c>
      <c r="I5" s="56">
        <v>900</v>
      </c>
      <c r="J5" s="56">
        <v>1000</v>
      </c>
      <c r="K5" s="24">
        <f>(1-E5)*D5*(F5+G5+H5+I5+J5)</f>
        <v>0</v>
      </c>
    </row>
    <row r="6" spans="2:11" s="23" customFormat="1" ht="35.15" customHeight="1" x14ac:dyDescent="0.35">
      <c r="B6" s="55">
        <v>3</v>
      </c>
      <c r="C6" s="54" t="s">
        <v>23</v>
      </c>
      <c r="D6" s="47"/>
      <c r="E6" s="48"/>
      <c r="F6" s="56">
        <v>1</v>
      </c>
      <c r="G6" s="56">
        <v>0</v>
      </c>
      <c r="H6" s="56">
        <v>0</v>
      </c>
      <c r="I6" s="56">
        <v>0</v>
      </c>
      <c r="J6" s="56">
        <v>0</v>
      </c>
      <c r="K6" s="24">
        <f t="shared" ref="K6:K7" si="0">(1-E6)*D6*(F6+G6+H6+I6+J6)</f>
        <v>0</v>
      </c>
    </row>
    <row r="7" spans="2:11" s="23" customFormat="1" ht="35.15" customHeight="1" x14ac:dyDescent="0.35">
      <c r="B7" s="55">
        <v>4</v>
      </c>
      <c r="C7" s="53" t="s">
        <v>31</v>
      </c>
      <c r="D7" s="47"/>
      <c r="E7" s="48"/>
      <c r="F7" s="56">
        <v>0</v>
      </c>
      <c r="G7" s="56">
        <v>1</v>
      </c>
      <c r="H7" s="56">
        <v>1</v>
      </c>
      <c r="I7" s="56">
        <v>1</v>
      </c>
      <c r="J7" s="56">
        <v>1</v>
      </c>
      <c r="K7" s="24">
        <f t="shared" si="0"/>
        <v>0</v>
      </c>
    </row>
    <row r="8" spans="2:11" ht="40.4" customHeight="1" x14ac:dyDescent="0.35">
      <c r="J8" s="28" t="s">
        <v>14</v>
      </c>
      <c r="K8" s="27">
        <f>SUM(K4:K7)</f>
        <v>0</v>
      </c>
    </row>
  </sheetData>
  <sheetProtection sheet="1" objects="1" scenarios="1"/>
  <mergeCells count="6">
    <mergeCell ref="K2:K3"/>
    <mergeCell ref="B2:B3"/>
    <mergeCell ref="C2:C3"/>
    <mergeCell ref="F2:J2"/>
    <mergeCell ref="D2:D3"/>
    <mergeCell ref="E2:E3"/>
  </mergeCells>
  <pageMargins left="0.7" right="0.7" top="0.75" bottom="0.75" header="0.3" footer="0.3"/>
  <pageSetup paperSize="9" orientation="portrait" horizontalDpi="360" verticalDpi="36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L11"/>
  <sheetViews>
    <sheetView showGridLines="0" rightToLeft="1" zoomScale="85" zoomScaleNormal="85" workbookViewId="0">
      <selection activeCell="E4" sqref="E4"/>
    </sheetView>
  </sheetViews>
  <sheetFormatPr defaultRowHeight="18.5" x14ac:dyDescent="0.45"/>
  <cols>
    <col min="1" max="1" width="5.7265625" customWidth="1"/>
    <col min="2" max="2" width="52.7265625" customWidth="1"/>
    <col min="3" max="4" width="25.7265625" customWidth="1"/>
    <col min="5" max="9" width="5.7265625" customWidth="1"/>
    <col min="10" max="10" width="25.7265625" style="20" customWidth="1"/>
    <col min="12" max="12" width="16.81640625" customWidth="1"/>
  </cols>
  <sheetData>
    <row r="2" spans="2:12" ht="18" customHeight="1" x14ac:dyDescent="0.35">
      <c r="B2" s="64" t="s">
        <v>10</v>
      </c>
      <c r="C2" s="64" t="s">
        <v>17</v>
      </c>
      <c r="D2" s="64" t="s">
        <v>35</v>
      </c>
      <c r="E2" s="76" t="s">
        <v>9</v>
      </c>
      <c r="F2" s="77"/>
      <c r="G2" s="77"/>
      <c r="H2" s="77"/>
      <c r="I2" s="78"/>
      <c r="J2" s="64" t="s">
        <v>18</v>
      </c>
      <c r="L2" s="64" t="s">
        <v>19</v>
      </c>
    </row>
    <row r="3" spans="2:12" ht="26.15" customHeight="1" x14ac:dyDescent="0.35">
      <c r="B3" s="65"/>
      <c r="C3" s="65"/>
      <c r="D3" s="79"/>
      <c r="E3" s="22">
        <v>2023</v>
      </c>
      <c r="F3" s="22">
        <v>2024</v>
      </c>
      <c r="G3" s="22">
        <v>2025</v>
      </c>
      <c r="H3" s="22">
        <v>2026</v>
      </c>
      <c r="I3" s="22">
        <v>2027</v>
      </c>
      <c r="J3" s="65"/>
      <c r="L3" s="65"/>
    </row>
    <row r="4" spans="2:12" s="23" customFormat="1" ht="35.15" customHeight="1" x14ac:dyDescent="0.35">
      <c r="B4" s="26" t="s">
        <v>33</v>
      </c>
      <c r="C4" s="32">
        <v>138</v>
      </c>
      <c r="D4" s="48"/>
      <c r="E4" s="25">
        <v>350</v>
      </c>
      <c r="F4" s="25">
        <v>250</v>
      </c>
      <c r="G4" s="25">
        <v>150</v>
      </c>
      <c r="H4" s="25">
        <v>150</v>
      </c>
      <c r="I4" s="25">
        <v>150</v>
      </c>
      <c r="J4" s="49">
        <f>((1-D4)*C4*(E4+F4+G4+H4+I4))/$L$4</f>
        <v>42122.093023255817</v>
      </c>
      <c r="L4" s="50">
        <v>3.44</v>
      </c>
    </row>
    <row r="5" spans="2:12" s="23" customFormat="1" ht="35.15" customHeight="1" x14ac:dyDescent="0.35">
      <c r="B5" s="26" t="s">
        <v>29</v>
      </c>
      <c r="C5" s="32">
        <v>236</v>
      </c>
      <c r="D5" s="48"/>
      <c r="E5" s="25">
        <v>100</v>
      </c>
      <c r="F5" s="25">
        <v>100</v>
      </c>
      <c r="G5" s="25">
        <v>50</v>
      </c>
      <c r="H5" s="25">
        <v>50</v>
      </c>
      <c r="I5" s="25">
        <v>50</v>
      </c>
      <c r="J5" s="49">
        <f>((1-D5)*C5*(E5+F5+G5+H5+I5))/$L$4</f>
        <v>24011.627906976744</v>
      </c>
      <c r="L5" s="59"/>
    </row>
    <row r="6" spans="2:12" ht="40.4" customHeight="1" x14ac:dyDescent="0.35">
      <c r="I6" s="28" t="s">
        <v>14</v>
      </c>
      <c r="J6" s="51">
        <f>SUM(J4:J5)</f>
        <v>66133.720930232565</v>
      </c>
    </row>
    <row r="8" spans="2:12" ht="19" thickBot="1" x14ac:dyDescent="0.5"/>
    <row r="9" spans="2:12" ht="17.5" customHeight="1" x14ac:dyDescent="0.35">
      <c r="B9" s="67" t="s">
        <v>20</v>
      </c>
      <c r="C9" s="68"/>
      <c r="D9" s="68"/>
      <c r="E9" s="68"/>
      <c r="F9" s="68"/>
      <c r="G9" s="68"/>
      <c r="H9" s="68"/>
      <c r="I9" s="68"/>
      <c r="J9" s="68"/>
      <c r="K9" s="68"/>
      <c r="L9" s="69"/>
    </row>
    <row r="10" spans="2:12" ht="17.5" customHeight="1" x14ac:dyDescent="0.35">
      <c r="B10" s="70"/>
      <c r="C10" s="71"/>
      <c r="D10" s="71"/>
      <c r="E10" s="71"/>
      <c r="F10" s="71"/>
      <c r="G10" s="71"/>
      <c r="H10" s="71"/>
      <c r="I10" s="71"/>
      <c r="J10" s="71"/>
      <c r="K10" s="71"/>
      <c r="L10" s="72"/>
    </row>
    <row r="11" spans="2:12" ht="17.5" customHeight="1" thickBot="1" x14ac:dyDescent="0.4">
      <c r="B11" s="73"/>
      <c r="C11" s="74"/>
      <c r="D11" s="74"/>
      <c r="E11" s="74"/>
      <c r="F11" s="74"/>
      <c r="G11" s="74"/>
      <c r="H11" s="74"/>
      <c r="I11" s="74"/>
      <c r="J11" s="74"/>
      <c r="K11" s="74"/>
      <c r="L11" s="75"/>
    </row>
  </sheetData>
  <sheetProtection sheet="1" objects="1" scenarios="1"/>
  <mergeCells count="7">
    <mergeCell ref="B9:L11"/>
    <mergeCell ref="L2:L3"/>
    <mergeCell ref="B2:B3"/>
    <mergeCell ref="E2:I2"/>
    <mergeCell ref="C2:C3"/>
    <mergeCell ref="J2:J3"/>
    <mergeCell ref="D2:D3"/>
  </mergeCells>
  <dataValidations xWindow="954" yWindow="575" count="2">
    <dataValidation type="decimal" operator="lessThan" allowBlank="1" showInputMessage="1" showErrorMessage="1" error="אחוז הנחה אינו תואם את הנדרש" prompt="יש להזין אחוז הנחה לא יותר מ 10%" sqref="D5">
      <formula1>0.1</formula1>
    </dataValidation>
    <dataValidation type="decimal" operator="lessThan" allowBlank="1" showInputMessage="1" showErrorMessage="1" error="אחוז הנחה אינו תואם את הנדרש" prompt="יש להזין אחוז הנחה לא יותר מ 10%" sqref="D4">
      <formula1>0.1</formula1>
    </dataValidation>
  </dataValidations>
  <pageMargins left="0.7" right="0.7" top="0.75" bottom="0.75" header="0.3" footer="0.3"/>
  <pageSetup paperSize="9" orientation="portrait" horizontalDpi="360" verticalDpi="36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39997558519241921"/>
  </sheetPr>
  <dimension ref="B2:L8"/>
  <sheetViews>
    <sheetView showGridLines="0" rightToLeft="1" topLeftCell="B1" zoomScale="85" zoomScaleNormal="85" workbookViewId="0">
      <selection activeCell="F4" sqref="F4"/>
    </sheetView>
  </sheetViews>
  <sheetFormatPr defaultColWidth="8.7265625" defaultRowHeight="15.5" x14ac:dyDescent="0.35"/>
  <cols>
    <col min="1" max="1" width="5.7265625" style="21" customWidth="1"/>
    <col min="2" max="2" width="4.1796875" style="21" customWidth="1"/>
    <col min="3" max="3" width="52.7265625" style="21" customWidth="1"/>
    <col min="4" max="5" width="25.7265625" style="21" customWidth="1"/>
    <col min="6" max="6" width="11.26953125" style="21" bestFit="1" customWidth="1"/>
    <col min="7" max="7" width="16.1796875" style="21" bestFit="1" customWidth="1"/>
    <col min="8" max="10" width="11.26953125" style="21" bestFit="1" customWidth="1"/>
    <col min="11" max="11" width="25.7265625" style="21" customWidth="1"/>
    <col min="12" max="16384" width="8.7265625" style="21"/>
  </cols>
  <sheetData>
    <row r="2" spans="2:12" ht="18" customHeight="1" x14ac:dyDescent="0.35">
      <c r="B2" s="66"/>
      <c r="C2" s="66" t="s">
        <v>24</v>
      </c>
      <c r="D2" s="64" t="s">
        <v>16</v>
      </c>
      <c r="E2" s="64" t="s">
        <v>8</v>
      </c>
      <c r="F2" s="66" t="s">
        <v>15</v>
      </c>
      <c r="G2" s="66"/>
      <c r="H2" s="66"/>
      <c r="I2" s="66"/>
      <c r="J2" s="66"/>
      <c r="K2" s="64" t="s">
        <v>12</v>
      </c>
    </row>
    <row r="3" spans="2:12" ht="26.5" customHeight="1" x14ac:dyDescent="0.35">
      <c r="B3" s="64"/>
      <c r="C3" s="64"/>
      <c r="D3" s="65"/>
      <c r="E3" s="65"/>
      <c r="F3" s="22">
        <v>2023</v>
      </c>
      <c r="G3" s="22">
        <v>2024</v>
      </c>
      <c r="H3" s="22">
        <v>2025</v>
      </c>
      <c r="I3" s="22">
        <v>2026</v>
      </c>
      <c r="J3" s="22">
        <v>2027</v>
      </c>
      <c r="K3" s="65"/>
    </row>
    <row r="4" spans="2:12" s="23" customFormat="1" ht="35.15" customHeight="1" x14ac:dyDescent="0.35">
      <c r="B4" s="30">
        <v>1</v>
      </c>
      <c r="C4" s="52" t="s">
        <v>32</v>
      </c>
      <c r="D4" s="31">
        <v>10000</v>
      </c>
      <c r="E4" s="48"/>
      <c r="F4" s="24">
        <f>(1-$E$4)*$D$4</f>
        <v>10000</v>
      </c>
      <c r="G4" s="24">
        <f t="shared" ref="G4:J4" si="0">(1-$E$4)*$D$4</f>
        <v>10000</v>
      </c>
      <c r="H4" s="24">
        <f t="shared" si="0"/>
        <v>10000</v>
      </c>
      <c r="I4" s="24">
        <f t="shared" si="0"/>
        <v>10000</v>
      </c>
      <c r="J4" s="24">
        <f t="shared" si="0"/>
        <v>10000</v>
      </c>
      <c r="K4" s="24">
        <f>SUM(F4:J4)</f>
        <v>50000</v>
      </c>
      <c r="L4" s="57"/>
    </row>
    <row r="5" spans="2:12" ht="40.4" customHeight="1" x14ac:dyDescent="0.35">
      <c r="J5" s="28" t="s">
        <v>14</v>
      </c>
      <c r="K5" s="27">
        <f>SUM(K4:K4)</f>
        <v>50000</v>
      </c>
    </row>
    <row r="8" spans="2:12" x14ac:dyDescent="0.35">
      <c r="L8" s="58"/>
    </row>
  </sheetData>
  <sheetProtection sheet="1" objects="1" scenarios="1"/>
  <mergeCells count="6">
    <mergeCell ref="K2:K3"/>
    <mergeCell ref="B2:B3"/>
    <mergeCell ref="C2:C3"/>
    <mergeCell ref="D2:D3"/>
    <mergeCell ref="E2:E3"/>
    <mergeCell ref="F2:J2"/>
  </mergeCells>
  <pageMargins left="0.7" right="0.7" top="0.75" bottom="0.75" header="0.3" footer="0.3"/>
  <pageSetup paperSize="9" orientation="portrait" horizontalDpi="360" verticalDpi="36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B2:C10"/>
  <sheetViews>
    <sheetView showGridLines="0" rightToLeft="1" tabSelected="1" workbookViewId="0">
      <selection activeCell="C4" sqref="C4"/>
    </sheetView>
  </sheetViews>
  <sheetFormatPr defaultRowHeight="14.5" x14ac:dyDescent="0.35"/>
  <cols>
    <col min="1" max="1" width="5.7265625" customWidth="1"/>
    <col min="2" max="2" width="48.54296875" customWidth="1"/>
    <col min="3" max="3" width="29.453125" customWidth="1"/>
  </cols>
  <sheetData>
    <row r="2" spans="2:3" ht="18" customHeight="1" x14ac:dyDescent="0.35">
      <c r="B2" s="66" t="s">
        <v>28</v>
      </c>
      <c r="C2" s="66" t="s">
        <v>11</v>
      </c>
    </row>
    <row r="3" spans="2:3" ht="26.15" customHeight="1" x14ac:dyDescent="0.35">
      <c r="B3" s="64"/>
      <c r="C3" s="64"/>
    </row>
    <row r="4" spans="2:3" ht="35.15" customHeight="1" x14ac:dyDescent="0.35">
      <c r="B4" s="26" t="s">
        <v>26</v>
      </c>
      <c r="C4" s="24">
        <f>'2.5,2.6 רישוי נדרש'!K8</f>
        <v>0</v>
      </c>
    </row>
    <row r="5" spans="2:3" ht="35.15" customHeight="1" x14ac:dyDescent="0.35">
      <c r="B5" s="26" t="s">
        <v>34</v>
      </c>
      <c r="C5" s="24">
        <f>'2.7 שירותי טכנאי-מומחה'!J6</f>
        <v>66133.720930232565</v>
      </c>
    </row>
    <row r="6" spans="2:3" ht="35.15" customHeight="1" x14ac:dyDescent="0.35">
      <c r="B6" s="26" t="s">
        <v>27</v>
      </c>
      <c r="C6" s="24">
        <f>' מוצרים אחרים'!K5</f>
        <v>50000</v>
      </c>
    </row>
    <row r="7" spans="2:3" ht="40.4" customHeight="1" x14ac:dyDescent="0.35">
      <c r="B7" s="29" t="s">
        <v>13</v>
      </c>
      <c r="C7" s="27">
        <f>SUM(C4:C6)</f>
        <v>116133.72093023256</v>
      </c>
    </row>
    <row r="8" spans="2:3" ht="15" thickBot="1" x14ac:dyDescent="0.4"/>
    <row r="9" spans="2:3" ht="15" customHeight="1" x14ac:dyDescent="0.35">
      <c r="B9" s="80" t="s">
        <v>21</v>
      </c>
      <c r="C9" s="81"/>
    </row>
    <row r="10" spans="2:3" ht="15" thickBot="1" x14ac:dyDescent="0.4">
      <c r="B10" s="82"/>
      <c r="C10" s="83"/>
    </row>
  </sheetData>
  <sheetProtection sheet="1" objects="1" scenarios="1"/>
  <mergeCells count="3">
    <mergeCell ref="B2:B3"/>
    <mergeCell ref="C2:C3"/>
    <mergeCell ref="B9:C1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שער</vt:lpstr>
      <vt:lpstr>2.5,2.6 רישוי נדרש</vt:lpstr>
      <vt:lpstr>2.7 שירותי טכנאי-מומחה</vt:lpstr>
      <vt:lpstr> מוצרים אחרים</vt:lpstr>
      <vt:lpstr>ציון עלות לצורך השוואת הצעות</vt:lpstr>
      <vt:lpstr>שער!Print_Area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Ofer Sheveki</dc:creator>
  <cp:lastModifiedBy>Ofer Sheveki</cp:lastModifiedBy>
  <cp:lastPrinted>2021-06-15T16:10:07Z</cp:lastPrinted>
  <dcterms:created xsi:type="dcterms:W3CDTF">2020-05-05T10:18:26Z</dcterms:created>
  <dcterms:modified xsi:type="dcterms:W3CDTF">2022-12-14T10:32:02Z</dcterms:modified>
</cp:coreProperties>
</file>